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D:\user\Downloads\"/>
    </mc:Choice>
  </mc:AlternateContent>
  <xr:revisionPtr revIDLastSave="0" documentId="8_{6E074EE0-AFB8-4526-B884-B4FD4FF34141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Punto de Equilibrio" sheetId="4" r:id="rId1"/>
  </sheets>
  <definedNames>
    <definedName name="_xlnm.Print_Area" localSheetId="0">'Punto de Equilibrio'!$B$1:$O$26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4" l="1"/>
  <c r="K23" i="4" s="1"/>
  <c r="K25" i="4" s="1"/>
  <c r="N7" i="4"/>
  <c r="L7" i="4"/>
  <c r="J8" i="4"/>
  <c r="M7" i="4"/>
  <c r="F13" i="4" l="1"/>
  <c r="K9" i="4" s="1"/>
  <c r="K11" i="4" s="1"/>
  <c r="N11" i="4" l="1"/>
  <c r="K17" i="4"/>
  <c r="L11" i="4"/>
  <c r="M11" i="4"/>
  <c r="L17" i="4" l="1"/>
  <c r="L21" i="4" s="1"/>
  <c r="M17" i="4"/>
  <c r="M21" i="4" s="1"/>
  <c r="K21" i="4"/>
  <c r="N17" i="4"/>
  <c r="N21" i="4" s="1"/>
</calcChain>
</file>

<file path=xl/sharedStrings.xml><?xml version="1.0" encoding="utf-8"?>
<sst xmlns="http://schemas.openxmlformats.org/spreadsheetml/2006/main" count="33" uniqueCount="31">
  <si>
    <t>=</t>
  </si>
  <si>
    <t>-</t>
  </si>
  <si>
    <t>Cálculo del Punto de Equilibrio</t>
  </si>
  <si>
    <t>1o.</t>
  </si>
  <si>
    <t>2do.</t>
  </si>
  <si>
    <t>Período de Tiempo (Año)</t>
  </si>
  <si>
    <t>Ventas o Ingresos Totales</t>
  </si>
  <si>
    <t>Costos Variables / Costo de Ventas / Costos Directos</t>
  </si>
  <si>
    <t>Utilidad Bruta</t>
  </si>
  <si>
    <t>Datos del Estado de Resultados</t>
  </si>
  <si>
    <t>Cálculo Automático</t>
  </si>
  <si>
    <t>Código de Color:</t>
  </si>
  <si>
    <t>Total Costos y Gastos Fijos</t>
  </si>
  <si>
    <t>Margen Bruto</t>
  </si>
  <si>
    <t>Ventas para Punto de Equilibrio</t>
  </si>
  <si>
    <t>Anual</t>
  </si>
  <si>
    <t>Mensual</t>
  </si>
  <si>
    <t>Semanal</t>
  </si>
  <si>
    <t>Diario</t>
  </si>
  <si>
    <t>3o.</t>
  </si>
  <si>
    <t>Monto Promedio de Cada Venta</t>
  </si>
  <si>
    <t>(Valor promedio de cada venta o unidad)</t>
  </si>
  <si>
    <t>Transacciones para Punto de Eq.</t>
  </si>
  <si>
    <t>Tasa de Conversión</t>
  </si>
  <si>
    <t>No. de Prospectos Requeridos</t>
  </si>
  <si>
    <t>Utilidad Neta</t>
  </si>
  <si>
    <t>Porcentaje de Utilidad Neta</t>
  </si>
  <si>
    <t>(% de prospectos que se convierten en ventas)</t>
  </si>
  <si>
    <r>
      <rPr>
        <b/>
        <sz val="12"/>
        <rFont val="Calibri"/>
        <family val="2"/>
        <scheme val="minor"/>
      </rPr>
      <t>Calcula tu Margen Bruto:</t>
    </r>
    <r>
      <rPr>
        <sz val="12"/>
        <rFont val="Calibri"/>
        <family val="2"/>
        <scheme val="minor"/>
      </rPr>
      <t xml:space="preserve"> El Porcentaje que de Cada Peso que Vendes te queda para pagar Costos y Gastos Fijos.</t>
    </r>
  </si>
  <si>
    <r>
      <rPr>
        <b/>
        <sz val="12"/>
        <rFont val="Calibri"/>
        <family val="2"/>
        <scheme val="minor"/>
      </rPr>
      <t>Calcula tus Ventas para Punto de Equilibrio:</t>
    </r>
    <r>
      <rPr>
        <sz val="12"/>
        <rFont val="Calibri"/>
        <family val="2"/>
        <scheme val="minor"/>
      </rPr>
      <t xml:space="preserve"> El Monto de Ventas que necesitas para poder pagar tus Costos y Gastos Fijos.</t>
    </r>
  </si>
  <si>
    <r>
      <rPr>
        <b/>
        <sz val="12"/>
        <rFont val="Calibri"/>
        <family val="2"/>
        <scheme val="minor"/>
      </rPr>
      <t>Calcula el Número de Transacciones para Punto de Equilibrio:</t>
    </r>
    <r>
      <rPr>
        <sz val="12"/>
        <rFont val="Calibri"/>
        <family val="2"/>
        <scheme val="minor"/>
      </rPr>
      <t xml:space="preserve"> El No. de Ventas que necesitas para llegar a las Ventas de Punto de Equilibrio.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</si>
</sst>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0.0%"/>
  </numFmts>
  <fonts count="15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2"/>
      <name val="Arial"/>
      <family val="2"/>
    </font>
    <font>
      <b/>
      <sz val="26"/>
      <name val="Arial"/>
      <family val="2"/>
    </font>
    <font>
      <b/>
      <sz val="20"/>
      <color rgb="FF00548F"/>
      <name val="Century Gothic"/>
      <family val="2"/>
    </font>
    <font>
      <b/>
      <sz val="16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26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2"/>
      <name val="Calibri"/>
      <family val="2"/>
      <scheme val="minor"/>
    </font>
    <font>
      <i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8">
    <xf numFmtId="0" fontId="0" fillId="0" borderId="0" xfId="0"/>
    <xf numFmtId="0" fontId="2" fillId="0" borderId="0" xfId="0" applyFont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1" fontId="5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66" fontId="9" fillId="0" borderId="6" xfId="0" applyNumberFormat="1" applyFont="1" applyBorder="1" applyAlignment="1">
      <alignment horizontal="center" vertical="center"/>
    </xf>
    <xf numFmtId="166" fontId="9" fillId="0" borderId="0" xfId="0" applyNumberFormat="1" applyFont="1" applyBorder="1" applyAlignment="1">
      <alignment horizontal="center" vertical="center"/>
    </xf>
    <xf numFmtId="164" fontId="8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9" fontId="8" fillId="0" borderId="0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164" fontId="10" fillId="0" borderId="0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justify"/>
    </xf>
    <xf numFmtId="0" fontId="11" fillId="0" borderId="0" xfId="0" quotePrefix="1" applyFont="1" applyBorder="1" applyAlignment="1">
      <alignment horizontal="center" vertical="center"/>
    </xf>
    <xf numFmtId="166" fontId="9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64" fontId="10" fillId="0" borderId="8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66" fontId="9" fillId="0" borderId="3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64" fontId="8" fillId="0" borderId="8" xfId="0" applyNumberFormat="1" applyFont="1" applyBorder="1" applyAlignment="1">
      <alignment horizontal="center" vertical="center"/>
    </xf>
    <xf numFmtId="166" fontId="9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10" fillId="0" borderId="0" xfId="0" applyFont="1" applyBorder="1" applyAlignment="1">
      <alignment horizontal="right" vertical="center"/>
    </xf>
    <xf numFmtId="164" fontId="12" fillId="0" borderId="2" xfId="0" applyNumberFormat="1" applyFont="1" applyBorder="1" applyAlignment="1">
      <alignment horizontal="left" vertical="center"/>
    </xf>
    <xf numFmtId="164" fontId="12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right" vertical="center"/>
    </xf>
    <xf numFmtId="9" fontId="9" fillId="0" borderId="0" xfId="2" applyFont="1" applyFill="1" applyBorder="1" applyAlignment="1">
      <alignment horizontal="center" vertical="center"/>
    </xf>
    <xf numFmtId="164" fontId="12" fillId="0" borderId="2" xfId="0" applyNumberFormat="1" applyFont="1" applyBorder="1" applyAlignment="1">
      <alignment vertical="center"/>
    </xf>
    <xf numFmtId="164" fontId="12" fillId="0" borderId="0" xfId="0" applyNumberFormat="1" applyFont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164" fontId="9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right" vertical="center"/>
    </xf>
    <xf numFmtId="166" fontId="9" fillId="0" borderId="0" xfId="0" applyNumberFormat="1" applyFont="1" applyAlignment="1">
      <alignment horizontal="center" vertical="center"/>
    </xf>
    <xf numFmtId="165" fontId="9" fillId="0" borderId="0" xfId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164" fontId="7" fillId="0" borderId="0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9" fontId="9" fillId="0" borderId="8" xfId="0" applyNumberFormat="1" applyFont="1" applyBorder="1" applyAlignment="1">
      <alignment horizontal="center" vertical="center"/>
    </xf>
    <xf numFmtId="164" fontId="9" fillId="0" borderId="8" xfId="0" applyNumberFormat="1" applyFont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/>
    </xf>
    <xf numFmtId="9" fontId="8" fillId="2" borderId="1" xfId="0" applyNumberFormat="1" applyFont="1" applyFill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/>
    </xf>
    <xf numFmtId="9" fontId="10" fillId="3" borderId="1" xfId="0" applyNumberFormat="1" applyFont="1" applyFill="1" applyBorder="1" applyAlignment="1">
      <alignment horizontal="center" vertical="center"/>
    </xf>
    <xf numFmtId="9" fontId="8" fillId="3" borderId="1" xfId="0" applyNumberFormat="1" applyFont="1" applyFill="1" applyBorder="1" applyAlignment="1">
      <alignment horizontal="center" vertical="center"/>
    </xf>
    <xf numFmtId="164" fontId="10" fillId="3" borderId="1" xfId="0" applyNumberFormat="1" applyFont="1" applyFill="1" applyBorder="1" applyAlignment="1">
      <alignment horizontal="center" vertical="center"/>
    </xf>
    <xf numFmtId="167" fontId="8" fillId="3" borderId="1" xfId="2" applyNumberFormat="1" applyFont="1" applyFill="1" applyBorder="1" applyAlignment="1">
      <alignment horizontal="left" vertical="center" indent="3"/>
    </xf>
    <xf numFmtId="1" fontId="6" fillId="0" borderId="0" xfId="0" applyNumberFormat="1" applyFont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0054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142875</xdr:colOff>
      <xdr:row>0</xdr:row>
      <xdr:rowOff>180975</xdr:rowOff>
    </xdr:from>
    <xdr:to>
      <xdr:col>14</xdr:col>
      <xdr:colOff>574964</xdr:colOff>
      <xdr:row>0</xdr:row>
      <xdr:rowOff>561975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1DE20FB-CC55-4032-8150-DAB5A84D0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8825" y="180975"/>
          <a:ext cx="1917989" cy="381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6"/>
  <sheetViews>
    <sheetView showGridLines="0" tabSelected="1" zoomScaleNormal="100" workbookViewId="0">
      <selection activeCell="C1" sqref="C1:L1"/>
    </sheetView>
  </sheetViews>
  <sheetFormatPr defaultRowHeight="20.25" x14ac:dyDescent="0.2"/>
  <cols>
    <col min="1" max="1" width="9.140625" style="5" customWidth="1"/>
    <col min="2" max="2" width="1.28515625" style="5" customWidth="1"/>
    <col min="3" max="3" width="5.85546875" style="1" bestFit="1" customWidth="1"/>
    <col min="4" max="4" width="38.85546875" style="1" customWidth="1"/>
    <col min="5" max="5" width="1.42578125" style="1" customWidth="1"/>
    <col min="6" max="6" width="14.85546875" style="7" bestFit="1" customWidth="1"/>
    <col min="7" max="8" width="1.5703125" style="2" customWidth="1"/>
    <col min="9" max="9" width="6.85546875" style="3" bestFit="1" customWidth="1"/>
    <col min="10" max="10" width="34.42578125" style="4" customWidth="1"/>
    <col min="11" max="11" width="14.5703125" style="7" bestFit="1" customWidth="1"/>
    <col min="12" max="12" width="13.140625" style="7" customWidth="1"/>
    <col min="13" max="13" width="11.5703125" style="7" customWidth="1"/>
    <col min="14" max="14" width="10.7109375" style="5" customWidth="1"/>
    <col min="15" max="15" width="12.140625" style="5" customWidth="1"/>
    <col min="16" max="256" width="11.42578125" style="5" customWidth="1"/>
    <col min="257" max="16384" width="9.140625" style="5"/>
  </cols>
  <sheetData>
    <row r="1" spans="2:15" ht="60" customHeight="1" x14ac:dyDescent="0.2">
      <c r="C1" s="73" t="s">
        <v>2</v>
      </c>
      <c r="D1" s="73"/>
      <c r="E1" s="73"/>
      <c r="F1" s="73"/>
      <c r="G1" s="73"/>
      <c r="H1" s="73"/>
      <c r="I1" s="73"/>
      <c r="J1" s="73"/>
      <c r="K1" s="73"/>
      <c r="L1" s="73"/>
    </row>
    <row r="2" spans="2:15" ht="6.75" customHeight="1" x14ac:dyDescent="0.2">
      <c r="B2" s="8"/>
      <c r="C2" s="9"/>
      <c r="D2" s="9"/>
      <c r="E2" s="9"/>
      <c r="F2" s="9"/>
      <c r="G2" s="10"/>
      <c r="H2" s="9"/>
      <c r="I2" s="9"/>
      <c r="J2" s="9"/>
      <c r="K2" s="9"/>
      <c r="L2" s="9"/>
      <c r="M2" s="14"/>
      <c r="N2" s="15"/>
      <c r="O2" s="16"/>
    </row>
    <row r="3" spans="2:15" ht="64.5" customHeight="1" x14ac:dyDescent="0.2">
      <c r="B3" s="11"/>
      <c r="C3" s="18" t="s">
        <v>3</v>
      </c>
      <c r="D3" s="74" t="s">
        <v>28</v>
      </c>
      <c r="E3" s="74"/>
      <c r="F3" s="74"/>
      <c r="G3" s="19"/>
      <c r="H3" s="20"/>
      <c r="I3" s="18" t="s">
        <v>4</v>
      </c>
      <c r="J3" s="75" t="s">
        <v>29</v>
      </c>
      <c r="K3" s="74"/>
      <c r="L3" s="74"/>
      <c r="M3" s="21"/>
      <c r="N3" s="22"/>
      <c r="O3" s="23"/>
    </row>
    <row r="4" spans="2:15" s="6" customFormat="1" ht="6.75" customHeight="1" x14ac:dyDescent="0.2">
      <c r="B4" s="12"/>
      <c r="C4" s="24"/>
      <c r="D4" s="24"/>
      <c r="E4" s="24"/>
      <c r="F4" s="21"/>
      <c r="G4" s="19"/>
      <c r="H4" s="20"/>
      <c r="I4" s="20"/>
      <c r="J4" s="25"/>
      <c r="K4" s="21"/>
      <c r="L4" s="21"/>
      <c r="M4" s="21"/>
      <c r="N4" s="24"/>
      <c r="O4" s="26"/>
    </row>
    <row r="5" spans="2:15" ht="21" x14ac:dyDescent="0.2">
      <c r="B5" s="11"/>
      <c r="C5" s="27"/>
      <c r="D5" s="28" t="s">
        <v>5</v>
      </c>
      <c r="E5" s="28"/>
      <c r="F5" s="29">
        <v>2019</v>
      </c>
      <c r="G5" s="19"/>
      <c r="H5" s="20"/>
      <c r="I5" s="20"/>
      <c r="J5" s="28"/>
      <c r="K5" s="30" t="s">
        <v>15</v>
      </c>
      <c r="L5" s="30" t="s">
        <v>16</v>
      </c>
      <c r="M5" s="30" t="s">
        <v>17</v>
      </c>
      <c r="N5" s="30" t="s">
        <v>18</v>
      </c>
      <c r="O5" s="23"/>
    </row>
    <row r="6" spans="2:15" ht="6.75" customHeight="1" x14ac:dyDescent="0.2">
      <c r="B6" s="11"/>
      <c r="C6" s="27"/>
      <c r="D6" s="28"/>
      <c r="E6" s="28"/>
      <c r="F6" s="21"/>
      <c r="G6" s="19"/>
      <c r="H6" s="20"/>
      <c r="I6" s="20"/>
      <c r="J6" s="28"/>
      <c r="K6" s="21"/>
      <c r="L6" s="21"/>
      <c r="M6" s="21"/>
      <c r="N6" s="22"/>
      <c r="O6" s="23"/>
    </row>
    <row r="7" spans="2:15" ht="21" x14ac:dyDescent="0.2">
      <c r="B7" s="11"/>
      <c r="C7" s="27"/>
      <c r="D7" s="28" t="s">
        <v>6</v>
      </c>
      <c r="E7" s="28"/>
      <c r="F7" s="66">
        <v>12000000</v>
      </c>
      <c r="G7" s="19"/>
      <c r="H7" s="20"/>
      <c r="I7" s="20"/>
      <c r="J7" s="28" t="s">
        <v>12</v>
      </c>
      <c r="K7" s="66">
        <v>6000000</v>
      </c>
      <c r="L7" s="68">
        <f>K7/12</f>
        <v>500000</v>
      </c>
      <c r="M7" s="68">
        <f>K7/52</f>
        <v>115384.61538461539</v>
      </c>
      <c r="N7" s="68">
        <f>K7/365</f>
        <v>16438.35616438356</v>
      </c>
      <c r="O7" s="23"/>
    </row>
    <row r="8" spans="2:15" ht="24.75" customHeight="1" x14ac:dyDescent="0.2">
      <c r="B8" s="11"/>
      <c r="C8" s="27"/>
      <c r="D8" s="31" t="s">
        <v>1</v>
      </c>
      <c r="E8" s="28"/>
      <c r="F8" s="21"/>
      <c r="G8" s="19"/>
      <c r="H8" s="20"/>
      <c r="I8" s="20"/>
      <c r="J8" s="31" t="str">
        <f>"/"</f>
        <v>/</v>
      </c>
      <c r="K8" s="21"/>
      <c r="L8" s="21"/>
      <c r="M8" s="21"/>
      <c r="N8" s="22"/>
      <c r="O8" s="23"/>
    </row>
    <row r="9" spans="2:15" ht="31.5" x14ac:dyDescent="0.2">
      <c r="B9" s="11"/>
      <c r="C9" s="27"/>
      <c r="D9" s="32" t="s">
        <v>7</v>
      </c>
      <c r="E9" s="28"/>
      <c r="F9" s="66">
        <v>5000000</v>
      </c>
      <c r="G9" s="19"/>
      <c r="H9" s="20"/>
      <c r="I9" s="20"/>
      <c r="J9" s="28" t="s">
        <v>13</v>
      </c>
      <c r="K9" s="70">
        <f>F13</f>
        <v>0.58333333333333337</v>
      </c>
      <c r="L9" s="21"/>
      <c r="M9" s="21"/>
      <c r="N9" s="22"/>
      <c r="O9" s="23"/>
    </row>
    <row r="10" spans="2:15" ht="24" customHeight="1" x14ac:dyDescent="0.2">
      <c r="B10" s="11"/>
      <c r="C10" s="27"/>
      <c r="D10" s="33" t="s">
        <v>0</v>
      </c>
      <c r="E10" s="28"/>
      <c r="F10" s="21"/>
      <c r="G10" s="19"/>
      <c r="H10" s="20"/>
      <c r="I10" s="20"/>
      <c r="J10" s="31" t="s">
        <v>0</v>
      </c>
      <c r="K10" s="21"/>
      <c r="L10" s="21"/>
      <c r="M10" s="21"/>
      <c r="N10" s="22"/>
      <c r="O10" s="23"/>
    </row>
    <row r="11" spans="2:15" ht="21" x14ac:dyDescent="0.2">
      <c r="B11" s="11"/>
      <c r="C11" s="27"/>
      <c r="D11" s="28" t="s">
        <v>8</v>
      </c>
      <c r="E11" s="28"/>
      <c r="F11" s="68">
        <f>F7-F9</f>
        <v>7000000</v>
      </c>
      <c r="G11" s="19"/>
      <c r="H11" s="20"/>
      <c r="I11" s="20"/>
      <c r="J11" s="28" t="s">
        <v>14</v>
      </c>
      <c r="K11" s="71">
        <f>K7/K9</f>
        <v>10285714.285714285</v>
      </c>
      <c r="L11" s="71">
        <f>K11/12</f>
        <v>857142.85714285716</v>
      </c>
      <c r="M11" s="71">
        <f>K11/52</f>
        <v>197802.1978021978</v>
      </c>
      <c r="N11" s="71">
        <f>K11/365</f>
        <v>28180.039138943248</v>
      </c>
      <c r="O11" s="23"/>
    </row>
    <row r="12" spans="2:15" ht="6.75" customHeight="1" x14ac:dyDescent="0.2">
      <c r="B12" s="11"/>
      <c r="C12" s="27"/>
      <c r="D12" s="28"/>
      <c r="E12" s="28"/>
      <c r="F12" s="21"/>
      <c r="G12" s="19"/>
      <c r="H12" s="34"/>
      <c r="I12" s="34"/>
      <c r="J12" s="35"/>
      <c r="K12" s="36"/>
      <c r="L12" s="36"/>
      <c r="M12" s="36"/>
      <c r="N12" s="37"/>
      <c r="O12" s="38"/>
    </row>
    <row r="13" spans="2:15" ht="66" customHeight="1" x14ac:dyDescent="0.2">
      <c r="B13" s="11"/>
      <c r="C13" s="27"/>
      <c r="D13" s="28" t="s">
        <v>13</v>
      </c>
      <c r="E13" s="28"/>
      <c r="F13" s="69">
        <f>F11/F7</f>
        <v>0.58333333333333337</v>
      </c>
      <c r="G13" s="20"/>
      <c r="H13" s="39"/>
      <c r="I13" s="40" t="s">
        <v>19</v>
      </c>
      <c r="J13" s="76" t="s">
        <v>30</v>
      </c>
      <c r="K13" s="77"/>
      <c r="L13" s="77"/>
      <c r="M13" s="77"/>
      <c r="N13" s="41"/>
      <c r="O13" s="42"/>
    </row>
    <row r="14" spans="2:15" ht="6" customHeight="1" x14ac:dyDescent="0.2">
      <c r="B14" s="13"/>
      <c r="C14" s="43"/>
      <c r="D14" s="35"/>
      <c r="E14" s="35"/>
      <c r="F14" s="44"/>
      <c r="G14" s="34"/>
      <c r="H14" s="45"/>
      <c r="I14" s="20"/>
      <c r="J14" s="28"/>
      <c r="K14" s="21"/>
      <c r="L14" s="21"/>
      <c r="M14" s="21"/>
      <c r="N14" s="22"/>
      <c r="O14" s="23"/>
    </row>
    <row r="15" spans="2:15" ht="21" x14ac:dyDescent="0.2">
      <c r="B15" s="17"/>
      <c r="C15" s="27"/>
      <c r="D15" s="46"/>
      <c r="E15" s="46"/>
      <c r="F15" s="47"/>
      <c r="G15" s="20"/>
      <c r="H15" s="45"/>
      <c r="I15" s="20"/>
      <c r="J15" s="48" t="s">
        <v>20</v>
      </c>
      <c r="K15" s="66">
        <v>200</v>
      </c>
      <c r="L15" s="49" t="s">
        <v>21</v>
      </c>
      <c r="M15" s="50"/>
      <c r="N15" s="22"/>
      <c r="O15" s="23"/>
    </row>
    <row r="16" spans="2:15" ht="6" customHeight="1" x14ac:dyDescent="0.2">
      <c r="B16" s="17"/>
      <c r="C16" s="27"/>
      <c r="D16" s="46"/>
      <c r="E16" s="46"/>
      <c r="F16" s="47"/>
      <c r="G16" s="20"/>
      <c r="H16" s="45"/>
      <c r="I16" s="20"/>
      <c r="J16" s="28"/>
      <c r="K16" s="21"/>
      <c r="L16" s="21"/>
      <c r="M16" s="21"/>
      <c r="N16" s="22"/>
      <c r="O16" s="23"/>
    </row>
    <row r="17" spans="2:15" ht="21" x14ac:dyDescent="0.2">
      <c r="B17" s="17"/>
      <c r="C17" s="27"/>
      <c r="D17" s="46"/>
      <c r="E17" s="46"/>
      <c r="F17" s="47"/>
      <c r="G17" s="20"/>
      <c r="H17" s="45"/>
      <c r="I17" s="20"/>
      <c r="J17" s="48" t="s">
        <v>22</v>
      </c>
      <c r="K17" s="71">
        <f>K11/K15</f>
        <v>51428.571428571428</v>
      </c>
      <c r="L17" s="71">
        <f>K17/12</f>
        <v>4285.7142857142853</v>
      </c>
      <c r="M17" s="71">
        <f>K17/52</f>
        <v>989.01098901098896</v>
      </c>
      <c r="N17" s="71">
        <f>K17/365</f>
        <v>140.90019569471625</v>
      </c>
      <c r="O17" s="23"/>
    </row>
    <row r="18" spans="2:15" ht="6.75" customHeight="1" x14ac:dyDescent="0.2">
      <c r="B18" s="17"/>
      <c r="C18" s="27"/>
      <c r="D18" s="46"/>
      <c r="E18" s="46"/>
      <c r="F18" s="47"/>
      <c r="G18" s="20"/>
      <c r="H18" s="45"/>
      <c r="I18" s="20"/>
      <c r="J18" s="28"/>
      <c r="K18" s="21"/>
      <c r="L18" s="21"/>
      <c r="M18" s="21"/>
      <c r="N18" s="22"/>
      <c r="O18" s="23"/>
    </row>
    <row r="19" spans="2:15" ht="21" x14ac:dyDescent="0.2">
      <c r="B19" s="17"/>
      <c r="C19" s="27"/>
      <c r="D19" s="51" t="s">
        <v>11</v>
      </c>
      <c r="E19" s="28"/>
      <c r="F19" s="21"/>
      <c r="G19" s="20"/>
      <c r="H19" s="45"/>
      <c r="I19" s="52"/>
      <c r="J19" s="28" t="s">
        <v>23</v>
      </c>
      <c r="K19" s="67">
        <v>0.56999999999999995</v>
      </c>
      <c r="L19" s="53" t="s">
        <v>27</v>
      </c>
      <c r="M19" s="54"/>
      <c r="N19" s="22"/>
      <c r="O19" s="23"/>
    </row>
    <row r="20" spans="2:15" ht="7.5" customHeight="1" x14ac:dyDescent="0.2">
      <c r="B20" s="17"/>
      <c r="C20" s="27"/>
      <c r="D20" s="28"/>
      <c r="E20" s="28"/>
      <c r="F20" s="28"/>
      <c r="G20" s="20"/>
      <c r="H20" s="45"/>
      <c r="I20" s="55"/>
      <c r="J20" s="28"/>
      <c r="K20" s="56"/>
      <c r="L20" s="56"/>
      <c r="M20" s="56"/>
      <c r="N20" s="22"/>
      <c r="O20" s="23"/>
    </row>
    <row r="21" spans="2:15" ht="21" x14ac:dyDescent="0.2">
      <c r="C21" s="46"/>
      <c r="D21" s="57" t="s">
        <v>9</v>
      </c>
      <c r="E21" s="28"/>
      <c r="F21" s="66"/>
      <c r="G21" s="58"/>
      <c r="H21" s="45"/>
      <c r="I21" s="59"/>
      <c r="J21" s="48" t="s">
        <v>24</v>
      </c>
      <c r="K21" s="71">
        <f>K17/K19</f>
        <v>90225.563909774442</v>
      </c>
      <c r="L21" s="71">
        <f>L17/K19</f>
        <v>7518.7969924812032</v>
      </c>
      <c r="M21" s="71">
        <f>M17/K19</f>
        <v>1735.106998264893</v>
      </c>
      <c r="N21" s="71">
        <f>N17/K19</f>
        <v>247.19332578020396</v>
      </c>
      <c r="O21" s="23"/>
    </row>
    <row r="22" spans="2:15" ht="6.75" customHeight="1" x14ac:dyDescent="0.2">
      <c r="C22" s="46"/>
      <c r="D22" s="60"/>
      <c r="E22" s="28"/>
      <c r="F22" s="21"/>
      <c r="G22" s="58"/>
      <c r="H22" s="45"/>
      <c r="I22" s="55"/>
      <c r="J22" s="28"/>
      <c r="K22" s="56"/>
      <c r="L22" s="56"/>
      <c r="M22" s="56"/>
      <c r="N22" s="22"/>
      <c r="O22" s="23"/>
    </row>
    <row r="23" spans="2:15" ht="21" x14ac:dyDescent="0.2">
      <c r="C23" s="46"/>
      <c r="D23" s="57" t="s">
        <v>10</v>
      </c>
      <c r="E23" s="28"/>
      <c r="F23" s="68"/>
      <c r="G23" s="58"/>
      <c r="H23" s="45"/>
      <c r="I23" s="55"/>
      <c r="J23" s="28" t="s">
        <v>25</v>
      </c>
      <c r="K23" s="68">
        <f>F11-K7</f>
        <v>1000000</v>
      </c>
      <c r="L23" s="56"/>
      <c r="M23" s="56"/>
      <c r="N23" s="22"/>
      <c r="O23" s="23"/>
    </row>
    <row r="24" spans="2:15" ht="6.75" customHeight="1" x14ac:dyDescent="0.2">
      <c r="C24" s="46"/>
      <c r="D24" s="61"/>
      <c r="E24" s="27"/>
      <c r="F24" s="56"/>
      <c r="G24" s="58"/>
      <c r="H24" s="45"/>
      <c r="I24" s="55"/>
      <c r="J24" s="28"/>
      <c r="K24" s="56"/>
      <c r="L24" s="56"/>
      <c r="M24" s="56"/>
      <c r="N24" s="22"/>
      <c r="O24" s="23"/>
    </row>
    <row r="25" spans="2:15" ht="21" x14ac:dyDescent="0.2">
      <c r="C25" s="46"/>
      <c r="D25" s="46"/>
      <c r="E25" s="46"/>
      <c r="F25" s="47"/>
      <c r="G25" s="58"/>
      <c r="H25" s="45"/>
      <c r="I25" s="55"/>
      <c r="J25" s="28" t="s">
        <v>26</v>
      </c>
      <c r="K25" s="72">
        <f>K23/F7</f>
        <v>8.3333333333333329E-2</v>
      </c>
      <c r="L25" s="56"/>
      <c r="M25" s="56"/>
      <c r="N25" s="22"/>
      <c r="O25" s="23"/>
    </row>
    <row r="26" spans="2:15" ht="21" x14ac:dyDescent="0.2">
      <c r="C26" s="46"/>
      <c r="D26" s="46"/>
      <c r="E26" s="46"/>
      <c r="F26" s="47"/>
      <c r="G26" s="58"/>
      <c r="H26" s="62"/>
      <c r="I26" s="63"/>
      <c r="J26" s="64"/>
      <c r="K26" s="65"/>
      <c r="L26" s="65"/>
      <c r="M26" s="65"/>
      <c r="N26" s="37"/>
      <c r="O26" s="38"/>
    </row>
  </sheetData>
  <mergeCells count="4">
    <mergeCell ref="C1:L1"/>
    <mergeCell ref="D3:F3"/>
    <mergeCell ref="J3:L3"/>
    <mergeCell ref="J13:M13"/>
  </mergeCells>
  <phoneticPr fontId="0" type="noConversion"/>
  <printOptions horizontalCentered="1"/>
  <pageMargins left="0.39370078740157483" right="0" top="1.1811023622047245" bottom="0" header="0" footer="0"/>
  <pageSetup scale="75" orientation="landscape" horizontalDpi="4294967294" r:id="rId1"/>
  <headerFooter alignWithMargins="0">
    <oddFooter>&amp;L(C) Action International&amp;CConfidential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Punto de Equilibrio</vt:lpstr>
      <vt:lpstr>'Punto de Equilibrio'!Print_Area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Denisse Alonso</cp:lastModifiedBy>
  <cp:lastPrinted>2008-08-23T17:00:20Z</cp:lastPrinted>
  <dcterms:created xsi:type="dcterms:W3CDTF">2002-04-17T21:31:43Z</dcterms:created>
  <dcterms:modified xsi:type="dcterms:W3CDTF">2019-08-19T15:57:53Z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-56970747</vt:i4>
  </property>
  <property fmtid="{D5CDD505-2E9C-101B-9397-08002B2CF9AE}" pid="3" name="_EmailSubject">
    <vt:lpwstr>Request for Materials</vt:lpwstr>
  </property>
  <property fmtid="{D5CDD505-2E9C-101B-9397-08002B2CF9AE}" pid="4" name="_AuthorEmail">
    <vt:lpwstr>davidcarter@action-international.com</vt:lpwstr>
  </property>
  <property fmtid="{D5CDD505-2E9C-101B-9397-08002B2CF9AE}" pid="5" name="_AuthorEmailDisplayName">
    <vt:lpwstr>David Carter</vt:lpwstr>
  </property>
  <property fmtid="{D5CDD505-2E9C-101B-9397-08002B2CF9AE}" pid="6" name="_ReviewingToolsShownOnce">
    <vt:lpwstr/>
  </property>
  <property fmtid="{D5CDD505-2E9C-101B-9397-08002B2CF9AE}" pid="7" name="WorkbookGuid">
    <vt:lpwstr>fdecbb61-2f26-4df0-b1c1-91df685d6d4f</vt:lpwstr>
  </property>
</Properties>
</file>